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Martins" sheetId="1" r:id="rId1"/>
  </sheets>
  <definedNames>
    <definedName name="_xlnm.Print_Area" localSheetId="0">'Martins'!$A$1:$M$42</definedName>
    <definedName name="solver_adj" localSheetId="0" hidden="1">'Martins'!$C$5:$D$5,'Martins'!$E$12:$F$42</definedName>
    <definedName name="solver_cvg" localSheetId="0" hidden="1">0.001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'Martins'!$E$12:$F$42</definedName>
    <definedName name="solver_lhs2" localSheetId="0" hidden="1">'Martins'!$H$12:$I$42</definedName>
    <definedName name="solver_lin" localSheetId="0" hidden="1">1</definedName>
    <definedName name="solver_neg" localSheetId="0" hidden="1">1</definedName>
    <definedName name="solver_num" localSheetId="0" hidden="1">2</definedName>
    <definedName name="solver_nwt" localSheetId="0" hidden="1">1</definedName>
    <definedName name="solver_opt" localSheetId="0" hidden="1">'Martins'!$J$6</definedName>
    <definedName name="solver_pre" localSheetId="0" hidden="1">0.000001</definedName>
    <definedName name="solver_rel1" localSheetId="0" hidden="1">1</definedName>
    <definedName name="solver_rel2" localSheetId="0" hidden="1">3</definedName>
    <definedName name="solver_rhs1" localSheetId="0" hidden="1">'Martins'!$C$12:$D$42</definedName>
    <definedName name="solver_rhs2" localSheetId="0" hidden="1">0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1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<sst xmlns="http://schemas.openxmlformats.org/spreadsheetml/2006/main" count="27" uniqueCount="19">
  <si>
    <t>Prob.</t>
  </si>
  <si>
    <t>Vendas+estorno</t>
  </si>
  <si>
    <t>Unidades Vendidas</t>
  </si>
  <si>
    <t>$</t>
  </si>
  <si>
    <t>MARTINS1.XLS</t>
  </si>
  <si>
    <t>Resolução da pergunta 1 do Trabalho 5 de Investigação Operacional</t>
  </si>
  <si>
    <t>Lucro:</t>
  </si>
  <si>
    <t>Cenário</t>
  </si>
  <si>
    <t>Custo:</t>
  </si>
  <si>
    <t>Procura:</t>
  </si>
  <si>
    <t>JP</t>
  </si>
  <si>
    <t>DN</t>
  </si>
  <si>
    <t>Estorno</t>
  </si>
  <si>
    <t>Vendas:</t>
  </si>
  <si>
    <t>(média)</t>
  </si>
  <si>
    <t>Unidades Adquiridas:</t>
  </si>
  <si>
    <t>Preço Unitário de Venda:</t>
  </si>
  <si>
    <t>Preço Unitário de Compra:</t>
  </si>
  <si>
    <t>Preço Unitário de Estorno: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</si>
</sst>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Fill="1" applyAlignment="1">
      <alignment/>
    </xf>
    <xf numFmtId="0" fontId="0" fillId="0" borderId="1" xfId="0" applyBorder="1" applyAlignment="1">
      <alignment horizontal="left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0" borderId="6" xfId="0" applyBorder="1" applyAlignment="1">
      <alignment horizontal="left"/>
    </xf>
    <xf numFmtId="0" fontId="0" fillId="4" borderId="7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0" fillId="5" borderId="2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6" borderId="13" xfId="0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0" fillId="2" borderId="14" xfId="0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 [0]" xfId="18"/>
    <cellStyle name="Comma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tabSelected="1" zoomScale="80" zoomScaleNormal="80" workbookViewId="0" topLeftCell="A1">
      <selection activeCell="A1" sqref="A1:M42"/>
    </sheetView>
  </sheetViews>
  <sheetFormatPr defaultColWidth="9.140625" defaultRowHeight="12.75"/>
  <cols>
    <col min="1" max="1" width="12.7109375" style="0" customWidth="1"/>
    <col min="2" max="2" width="13.421875" style="0" customWidth="1"/>
    <col min="11" max="11" width="9.421875" style="0" customWidth="1"/>
    <col min="12" max="12" width="9.7109375" style="0" customWidth="1"/>
  </cols>
  <sheetData>
    <row r="1" spans="1:3" ht="12.75">
      <c r="A1" s="1" t="s">
        <v>4</v>
      </c>
      <c r="C1" t="s">
        <v>5</v>
      </c>
    </row>
    <row r="4" spans="2:10" ht="13.5" thickBot="1">
      <c r="B4" s="2"/>
      <c r="C4" s="1" t="s">
        <v>10</v>
      </c>
      <c r="D4" s="1" t="s">
        <v>11</v>
      </c>
      <c r="H4" s="23" t="s">
        <v>13</v>
      </c>
      <c r="J4" s="3" t="s">
        <v>6</v>
      </c>
    </row>
    <row r="5" spans="1:10" ht="13.5" thickBot="1">
      <c r="A5" s="1" t="s">
        <v>15</v>
      </c>
      <c r="B5" s="27"/>
      <c r="C5" s="10">
        <v>51</v>
      </c>
      <c r="D5" s="11">
        <v>70</v>
      </c>
      <c r="H5" s="3" t="s">
        <v>14</v>
      </c>
      <c r="I5" s="3" t="s">
        <v>8</v>
      </c>
      <c r="J5" s="3" t="s">
        <v>14</v>
      </c>
    </row>
    <row r="6" spans="1:10" ht="13.5" thickBot="1">
      <c r="A6" s="1" t="s">
        <v>16</v>
      </c>
      <c r="B6" s="1"/>
      <c r="C6" s="28">
        <v>140</v>
      </c>
      <c r="D6" s="28">
        <v>120</v>
      </c>
      <c r="H6" s="24">
        <f>SUMPRODUCT(B12:B42,K12:K42)</f>
        <v>15146.129032258064</v>
      </c>
      <c r="I6" s="25">
        <f>C5*C7+D5*D7</f>
        <v>11400</v>
      </c>
      <c r="J6" s="26">
        <f>H6-I6</f>
        <v>3746.1290322580644</v>
      </c>
    </row>
    <row r="7" spans="1:4" ht="12.75">
      <c r="A7" s="1" t="s">
        <v>17</v>
      </c>
      <c r="B7" s="1"/>
      <c r="C7" s="7">
        <v>100</v>
      </c>
      <c r="D7" s="7">
        <v>90</v>
      </c>
    </row>
    <row r="8" spans="1:4" ht="12.75">
      <c r="A8" s="1" t="s">
        <v>18</v>
      </c>
      <c r="B8" s="1"/>
      <c r="C8" s="7">
        <v>30</v>
      </c>
      <c r="D8" s="7">
        <v>30</v>
      </c>
    </row>
    <row r="10" spans="3:10" s="5" customFormat="1" ht="12.75">
      <c r="C10" s="29" t="s">
        <v>9</v>
      </c>
      <c r="D10" s="29"/>
      <c r="E10" s="30" t="s">
        <v>2</v>
      </c>
      <c r="F10" s="30"/>
      <c r="G10" s="30"/>
      <c r="H10" s="29" t="s">
        <v>12</v>
      </c>
      <c r="I10" s="29"/>
      <c r="J10" s="29"/>
    </row>
    <row r="11" spans="1:11" s="4" customFormat="1" ht="13.5" thickBot="1">
      <c r="A11" s="21" t="s">
        <v>7</v>
      </c>
      <c r="B11" s="22" t="s">
        <v>0</v>
      </c>
      <c r="C11" s="6" t="s">
        <v>10</v>
      </c>
      <c r="D11" s="6" t="s">
        <v>11</v>
      </c>
      <c r="E11" s="14" t="s">
        <v>10</v>
      </c>
      <c r="F11" s="14" t="s">
        <v>11</v>
      </c>
      <c r="G11" s="6" t="s">
        <v>3</v>
      </c>
      <c r="H11" s="6" t="s">
        <v>10</v>
      </c>
      <c r="I11" s="6" t="s">
        <v>11</v>
      </c>
      <c r="J11" s="6" t="s">
        <v>3</v>
      </c>
      <c r="K11" s="21" t="s">
        <v>1</v>
      </c>
    </row>
    <row r="12" spans="1:11" s="2" customFormat="1" ht="12.75">
      <c r="A12" s="9">
        <v>1</v>
      </c>
      <c r="B12" s="7">
        <f>1/31</f>
        <v>0.03225806451612903</v>
      </c>
      <c r="C12" s="7">
        <v>70</v>
      </c>
      <c r="D12" s="12">
        <v>60</v>
      </c>
      <c r="E12" s="15">
        <v>51</v>
      </c>
      <c r="F12" s="16">
        <v>60</v>
      </c>
      <c r="G12" s="13">
        <f>SUMPRODUCT($C$6:$D$6,E12:F12)</f>
        <v>14340</v>
      </c>
      <c r="H12" s="8">
        <f>$C$5-E12</f>
        <v>0</v>
      </c>
      <c r="I12" s="8">
        <f>$D$5-F12</f>
        <v>10</v>
      </c>
      <c r="J12" s="8">
        <f>SUMPRODUCT($C$8:$D$8,H12:I12)</f>
        <v>300</v>
      </c>
      <c r="K12" s="8">
        <f>G12+J12</f>
        <v>14640</v>
      </c>
    </row>
    <row r="13" spans="1:11" s="2" customFormat="1" ht="12.75">
      <c r="A13" s="9">
        <v>2</v>
      </c>
      <c r="B13" s="7">
        <f aca="true" t="shared" si="0" ref="B13:B42">1/31</f>
        <v>0.03225806451612903</v>
      </c>
      <c r="C13" s="7">
        <v>69</v>
      </c>
      <c r="D13" s="12">
        <v>61</v>
      </c>
      <c r="E13" s="17">
        <v>51</v>
      </c>
      <c r="F13" s="18">
        <v>61</v>
      </c>
      <c r="G13" s="13">
        <f aca="true" t="shared" si="1" ref="G13:G42">SUMPRODUCT($C$6:$D$6,E13:F13)</f>
        <v>14460</v>
      </c>
      <c r="H13" s="8">
        <f aca="true" t="shared" si="2" ref="H13:H42">$C$5-E13</f>
        <v>0</v>
      </c>
      <c r="I13" s="8">
        <f aca="true" t="shared" si="3" ref="I13:I42">$D$5-F13</f>
        <v>9</v>
      </c>
      <c r="J13" s="8">
        <f aca="true" t="shared" si="4" ref="J13:J42">SUMPRODUCT($C$8:$D$8,H13:I13)</f>
        <v>270</v>
      </c>
      <c r="K13" s="8">
        <f aca="true" t="shared" si="5" ref="K13:K42">G13+J13</f>
        <v>14730</v>
      </c>
    </row>
    <row r="14" spans="1:11" s="2" customFormat="1" ht="12.75">
      <c r="A14" s="9">
        <v>3</v>
      </c>
      <c r="B14" s="7">
        <f t="shared" si="0"/>
        <v>0.03225806451612903</v>
      </c>
      <c r="C14" s="7">
        <v>68</v>
      </c>
      <c r="D14" s="12">
        <v>62</v>
      </c>
      <c r="E14" s="17">
        <v>51</v>
      </c>
      <c r="F14" s="18">
        <v>62</v>
      </c>
      <c r="G14" s="13">
        <f t="shared" si="1"/>
        <v>14580</v>
      </c>
      <c r="H14" s="8">
        <f t="shared" si="2"/>
        <v>0</v>
      </c>
      <c r="I14" s="8">
        <f t="shared" si="3"/>
        <v>8</v>
      </c>
      <c r="J14" s="8">
        <f t="shared" si="4"/>
        <v>240</v>
      </c>
      <c r="K14" s="8">
        <f t="shared" si="5"/>
        <v>14820</v>
      </c>
    </row>
    <row r="15" spans="1:11" s="2" customFormat="1" ht="12.75">
      <c r="A15" s="9">
        <v>4</v>
      </c>
      <c r="B15" s="7">
        <f t="shared" si="0"/>
        <v>0.03225806451612903</v>
      </c>
      <c r="C15" s="7">
        <v>67</v>
      </c>
      <c r="D15" s="12">
        <v>63</v>
      </c>
      <c r="E15" s="17">
        <v>51</v>
      </c>
      <c r="F15" s="18">
        <v>63</v>
      </c>
      <c r="G15" s="13">
        <f t="shared" si="1"/>
        <v>14700</v>
      </c>
      <c r="H15" s="8">
        <f t="shared" si="2"/>
        <v>0</v>
      </c>
      <c r="I15" s="8">
        <f t="shared" si="3"/>
        <v>7</v>
      </c>
      <c r="J15" s="8">
        <f t="shared" si="4"/>
        <v>210</v>
      </c>
      <c r="K15" s="8">
        <f t="shared" si="5"/>
        <v>14910</v>
      </c>
    </row>
    <row r="16" spans="1:11" s="2" customFormat="1" ht="12.75">
      <c r="A16" s="9">
        <v>5</v>
      </c>
      <c r="B16" s="7">
        <f t="shared" si="0"/>
        <v>0.03225806451612903</v>
      </c>
      <c r="C16" s="7">
        <v>66</v>
      </c>
      <c r="D16" s="12">
        <v>64</v>
      </c>
      <c r="E16" s="17">
        <v>51</v>
      </c>
      <c r="F16" s="18">
        <v>64</v>
      </c>
      <c r="G16" s="13">
        <f t="shared" si="1"/>
        <v>14820</v>
      </c>
      <c r="H16" s="8">
        <f t="shared" si="2"/>
        <v>0</v>
      </c>
      <c r="I16" s="8">
        <f t="shared" si="3"/>
        <v>6</v>
      </c>
      <c r="J16" s="8">
        <f t="shared" si="4"/>
        <v>180</v>
      </c>
      <c r="K16" s="8">
        <f t="shared" si="5"/>
        <v>15000</v>
      </c>
    </row>
    <row r="17" spans="1:11" s="2" customFormat="1" ht="12.75">
      <c r="A17" s="9">
        <v>6</v>
      </c>
      <c r="B17" s="7">
        <f t="shared" si="0"/>
        <v>0.03225806451612903</v>
      </c>
      <c r="C17" s="7">
        <v>65</v>
      </c>
      <c r="D17" s="12">
        <v>65</v>
      </c>
      <c r="E17" s="17">
        <v>51</v>
      </c>
      <c r="F17" s="18">
        <v>65</v>
      </c>
      <c r="G17" s="13">
        <f t="shared" si="1"/>
        <v>14940</v>
      </c>
      <c r="H17" s="8">
        <f t="shared" si="2"/>
        <v>0</v>
      </c>
      <c r="I17" s="8">
        <f t="shared" si="3"/>
        <v>5</v>
      </c>
      <c r="J17" s="8">
        <f t="shared" si="4"/>
        <v>150</v>
      </c>
      <c r="K17" s="8">
        <f t="shared" si="5"/>
        <v>15090</v>
      </c>
    </row>
    <row r="18" spans="1:11" s="2" customFormat="1" ht="12.75">
      <c r="A18" s="9">
        <v>7</v>
      </c>
      <c r="B18" s="7">
        <f t="shared" si="0"/>
        <v>0.03225806451612903</v>
      </c>
      <c r="C18" s="7">
        <v>64</v>
      </c>
      <c r="D18" s="12">
        <v>66</v>
      </c>
      <c r="E18" s="17">
        <v>51</v>
      </c>
      <c r="F18" s="18">
        <v>66</v>
      </c>
      <c r="G18" s="13">
        <f t="shared" si="1"/>
        <v>15060</v>
      </c>
      <c r="H18" s="8">
        <f t="shared" si="2"/>
        <v>0</v>
      </c>
      <c r="I18" s="8">
        <f t="shared" si="3"/>
        <v>4</v>
      </c>
      <c r="J18" s="8">
        <f t="shared" si="4"/>
        <v>120</v>
      </c>
      <c r="K18" s="8">
        <f t="shared" si="5"/>
        <v>15180</v>
      </c>
    </row>
    <row r="19" spans="1:11" s="2" customFormat="1" ht="12.75">
      <c r="A19" s="9">
        <v>8</v>
      </c>
      <c r="B19" s="7">
        <f t="shared" si="0"/>
        <v>0.03225806451612903</v>
      </c>
      <c r="C19" s="7">
        <v>63</v>
      </c>
      <c r="D19" s="12">
        <v>67</v>
      </c>
      <c r="E19" s="17">
        <v>51</v>
      </c>
      <c r="F19" s="18">
        <v>67</v>
      </c>
      <c r="G19" s="13">
        <f t="shared" si="1"/>
        <v>15180</v>
      </c>
      <c r="H19" s="8">
        <f t="shared" si="2"/>
        <v>0</v>
      </c>
      <c r="I19" s="8">
        <f t="shared" si="3"/>
        <v>3</v>
      </c>
      <c r="J19" s="8">
        <f t="shared" si="4"/>
        <v>90</v>
      </c>
      <c r="K19" s="8">
        <f t="shared" si="5"/>
        <v>15270</v>
      </c>
    </row>
    <row r="20" spans="1:11" s="2" customFormat="1" ht="12.75">
      <c r="A20" s="9">
        <v>9</v>
      </c>
      <c r="B20" s="7">
        <f t="shared" si="0"/>
        <v>0.03225806451612903</v>
      </c>
      <c r="C20" s="7">
        <v>62</v>
      </c>
      <c r="D20" s="12">
        <v>68</v>
      </c>
      <c r="E20" s="17">
        <v>51</v>
      </c>
      <c r="F20" s="18">
        <v>68</v>
      </c>
      <c r="G20" s="13">
        <f t="shared" si="1"/>
        <v>15300</v>
      </c>
      <c r="H20" s="8">
        <f t="shared" si="2"/>
        <v>0</v>
      </c>
      <c r="I20" s="8">
        <f t="shared" si="3"/>
        <v>2</v>
      </c>
      <c r="J20" s="8">
        <f t="shared" si="4"/>
        <v>60</v>
      </c>
      <c r="K20" s="8">
        <f t="shared" si="5"/>
        <v>15360</v>
      </c>
    </row>
    <row r="21" spans="1:11" s="2" customFormat="1" ht="12.75">
      <c r="A21" s="9">
        <v>10</v>
      </c>
      <c r="B21" s="7">
        <f t="shared" si="0"/>
        <v>0.03225806451612903</v>
      </c>
      <c r="C21" s="7">
        <v>61</v>
      </c>
      <c r="D21" s="12">
        <v>69</v>
      </c>
      <c r="E21" s="17">
        <v>51</v>
      </c>
      <c r="F21" s="18">
        <v>69</v>
      </c>
      <c r="G21" s="13">
        <f t="shared" si="1"/>
        <v>15420</v>
      </c>
      <c r="H21" s="8">
        <f t="shared" si="2"/>
        <v>0</v>
      </c>
      <c r="I21" s="8">
        <f t="shared" si="3"/>
        <v>1</v>
      </c>
      <c r="J21" s="8">
        <f t="shared" si="4"/>
        <v>30</v>
      </c>
      <c r="K21" s="8">
        <f t="shared" si="5"/>
        <v>15450</v>
      </c>
    </row>
    <row r="22" spans="1:11" s="2" customFormat="1" ht="12.75">
      <c r="A22" s="9">
        <v>11</v>
      </c>
      <c r="B22" s="7">
        <f t="shared" si="0"/>
        <v>0.03225806451612903</v>
      </c>
      <c r="C22" s="7">
        <v>60</v>
      </c>
      <c r="D22" s="12">
        <v>70</v>
      </c>
      <c r="E22" s="17">
        <v>51</v>
      </c>
      <c r="F22" s="18">
        <v>70</v>
      </c>
      <c r="G22" s="13">
        <f t="shared" si="1"/>
        <v>15540</v>
      </c>
      <c r="H22" s="8">
        <f t="shared" si="2"/>
        <v>0</v>
      </c>
      <c r="I22" s="8">
        <f t="shared" si="3"/>
        <v>0</v>
      </c>
      <c r="J22" s="8">
        <f t="shared" si="4"/>
        <v>0</v>
      </c>
      <c r="K22" s="8">
        <f t="shared" si="5"/>
        <v>15540</v>
      </c>
    </row>
    <row r="23" spans="1:11" s="2" customFormat="1" ht="12.75">
      <c r="A23" s="9">
        <v>12</v>
      </c>
      <c r="B23" s="7">
        <f t="shared" si="0"/>
        <v>0.03225806451612903</v>
      </c>
      <c r="C23" s="7">
        <v>59</v>
      </c>
      <c r="D23" s="12">
        <v>71</v>
      </c>
      <c r="E23" s="17">
        <v>51</v>
      </c>
      <c r="F23" s="18">
        <v>70</v>
      </c>
      <c r="G23" s="13">
        <f t="shared" si="1"/>
        <v>15540</v>
      </c>
      <c r="H23" s="8">
        <f t="shared" si="2"/>
        <v>0</v>
      </c>
      <c r="I23" s="8">
        <f t="shared" si="3"/>
        <v>0</v>
      </c>
      <c r="J23" s="8">
        <f t="shared" si="4"/>
        <v>0</v>
      </c>
      <c r="K23" s="8">
        <f t="shared" si="5"/>
        <v>15540</v>
      </c>
    </row>
    <row r="24" spans="1:11" s="2" customFormat="1" ht="12.75">
      <c r="A24" s="9">
        <v>13</v>
      </c>
      <c r="B24" s="7">
        <f t="shared" si="0"/>
        <v>0.03225806451612903</v>
      </c>
      <c r="C24" s="7">
        <v>58</v>
      </c>
      <c r="D24" s="12">
        <v>72</v>
      </c>
      <c r="E24" s="17">
        <v>51</v>
      </c>
      <c r="F24" s="18">
        <v>70</v>
      </c>
      <c r="G24" s="13">
        <f t="shared" si="1"/>
        <v>15540</v>
      </c>
      <c r="H24" s="8">
        <f t="shared" si="2"/>
        <v>0</v>
      </c>
      <c r="I24" s="8">
        <f t="shared" si="3"/>
        <v>0</v>
      </c>
      <c r="J24" s="8">
        <f t="shared" si="4"/>
        <v>0</v>
      </c>
      <c r="K24" s="8">
        <f t="shared" si="5"/>
        <v>15540</v>
      </c>
    </row>
    <row r="25" spans="1:11" s="2" customFormat="1" ht="12.75">
      <c r="A25" s="9">
        <v>14</v>
      </c>
      <c r="B25" s="7">
        <f t="shared" si="0"/>
        <v>0.03225806451612903</v>
      </c>
      <c r="C25" s="7">
        <v>57</v>
      </c>
      <c r="D25" s="12">
        <v>73</v>
      </c>
      <c r="E25" s="17">
        <v>51</v>
      </c>
      <c r="F25" s="18">
        <v>70</v>
      </c>
      <c r="G25" s="13">
        <f t="shared" si="1"/>
        <v>15540</v>
      </c>
      <c r="H25" s="8">
        <f t="shared" si="2"/>
        <v>0</v>
      </c>
      <c r="I25" s="8">
        <f t="shared" si="3"/>
        <v>0</v>
      </c>
      <c r="J25" s="8">
        <f t="shared" si="4"/>
        <v>0</v>
      </c>
      <c r="K25" s="8">
        <f t="shared" si="5"/>
        <v>15540</v>
      </c>
    </row>
    <row r="26" spans="1:11" s="2" customFormat="1" ht="12.75">
      <c r="A26" s="9">
        <v>15</v>
      </c>
      <c r="B26" s="7">
        <f t="shared" si="0"/>
        <v>0.03225806451612903</v>
      </c>
      <c r="C26" s="7">
        <v>56</v>
      </c>
      <c r="D26" s="12">
        <v>74</v>
      </c>
      <c r="E26" s="17">
        <v>51</v>
      </c>
      <c r="F26" s="18">
        <v>70</v>
      </c>
      <c r="G26" s="13">
        <f t="shared" si="1"/>
        <v>15540</v>
      </c>
      <c r="H26" s="8">
        <f t="shared" si="2"/>
        <v>0</v>
      </c>
      <c r="I26" s="8">
        <f t="shared" si="3"/>
        <v>0</v>
      </c>
      <c r="J26" s="8">
        <f t="shared" si="4"/>
        <v>0</v>
      </c>
      <c r="K26" s="8">
        <f t="shared" si="5"/>
        <v>15540</v>
      </c>
    </row>
    <row r="27" spans="1:11" s="2" customFormat="1" ht="12.75">
      <c r="A27" s="9">
        <v>16</v>
      </c>
      <c r="B27" s="7">
        <f t="shared" si="0"/>
        <v>0.03225806451612903</v>
      </c>
      <c r="C27" s="7">
        <v>55</v>
      </c>
      <c r="D27" s="12">
        <v>75</v>
      </c>
      <c r="E27" s="17">
        <v>51</v>
      </c>
      <c r="F27" s="18">
        <v>70</v>
      </c>
      <c r="G27" s="13">
        <f t="shared" si="1"/>
        <v>15540</v>
      </c>
      <c r="H27" s="8">
        <f t="shared" si="2"/>
        <v>0</v>
      </c>
      <c r="I27" s="8">
        <f t="shared" si="3"/>
        <v>0</v>
      </c>
      <c r="J27" s="8">
        <f t="shared" si="4"/>
        <v>0</v>
      </c>
      <c r="K27" s="8">
        <f t="shared" si="5"/>
        <v>15540</v>
      </c>
    </row>
    <row r="28" spans="1:11" s="2" customFormat="1" ht="12.75">
      <c r="A28" s="9">
        <v>17</v>
      </c>
      <c r="B28" s="7">
        <f t="shared" si="0"/>
        <v>0.03225806451612903</v>
      </c>
      <c r="C28" s="7">
        <v>54</v>
      </c>
      <c r="D28" s="12">
        <v>76</v>
      </c>
      <c r="E28" s="17">
        <v>51</v>
      </c>
      <c r="F28" s="18">
        <v>70</v>
      </c>
      <c r="G28" s="13">
        <f t="shared" si="1"/>
        <v>15540</v>
      </c>
      <c r="H28" s="8">
        <f t="shared" si="2"/>
        <v>0</v>
      </c>
      <c r="I28" s="8">
        <f t="shared" si="3"/>
        <v>0</v>
      </c>
      <c r="J28" s="8">
        <f t="shared" si="4"/>
        <v>0</v>
      </c>
      <c r="K28" s="8">
        <f t="shared" si="5"/>
        <v>15540</v>
      </c>
    </row>
    <row r="29" spans="1:11" s="2" customFormat="1" ht="12.75">
      <c r="A29" s="9">
        <v>18</v>
      </c>
      <c r="B29" s="7">
        <f t="shared" si="0"/>
        <v>0.03225806451612903</v>
      </c>
      <c r="C29" s="7">
        <v>53</v>
      </c>
      <c r="D29" s="12">
        <v>77</v>
      </c>
      <c r="E29" s="17">
        <v>51</v>
      </c>
      <c r="F29" s="18">
        <v>70</v>
      </c>
      <c r="G29" s="13">
        <f t="shared" si="1"/>
        <v>15540</v>
      </c>
      <c r="H29" s="8">
        <f t="shared" si="2"/>
        <v>0</v>
      </c>
      <c r="I29" s="8">
        <f t="shared" si="3"/>
        <v>0</v>
      </c>
      <c r="J29" s="8">
        <f t="shared" si="4"/>
        <v>0</v>
      </c>
      <c r="K29" s="8">
        <f t="shared" si="5"/>
        <v>15540</v>
      </c>
    </row>
    <row r="30" spans="1:11" s="2" customFormat="1" ht="12.75">
      <c r="A30" s="9">
        <v>19</v>
      </c>
      <c r="B30" s="7">
        <f t="shared" si="0"/>
        <v>0.03225806451612903</v>
      </c>
      <c r="C30" s="7">
        <v>52</v>
      </c>
      <c r="D30" s="12">
        <v>78</v>
      </c>
      <c r="E30" s="17">
        <v>51</v>
      </c>
      <c r="F30" s="18">
        <v>70</v>
      </c>
      <c r="G30" s="13">
        <f t="shared" si="1"/>
        <v>15540</v>
      </c>
      <c r="H30" s="8">
        <f t="shared" si="2"/>
        <v>0</v>
      </c>
      <c r="I30" s="8">
        <f t="shared" si="3"/>
        <v>0</v>
      </c>
      <c r="J30" s="8">
        <f t="shared" si="4"/>
        <v>0</v>
      </c>
      <c r="K30" s="8">
        <f t="shared" si="5"/>
        <v>15540</v>
      </c>
    </row>
    <row r="31" spans="1:11" s="2" customFormat="1" ht="12.75">
      <c r="A31" s="9">
        <v>20</v>
      </c>
      <c r="B31" s="7">
        <f t="shared" si="0"/>
        <v>0.03225806451612903</v>
      </c>
      <c r="C31" s="7">
        <v>51</v>
      </c>
      <c r="D31" s="12">
        <v>79</v>
      </c>
      <c r="E31" s="17">
        <v>51</v>
      </c>
      <c r="F31" s="18">
        <v>70</v>
      </c>
      <c r="G31" s="13">
        <f t="shared" si="1"/>
        <v>15540</v>
      </c>
      <c r="H31" s="8">
        <f t="shared" si="2"/>
        <v>0</v>
      </c>
      <c r="I31" s="8">
        <f t="shared" si="3"/>
        <v>0</v>
      </c>
      <c r="J31" s="8">
        <f t="shared" si="4"/>
        <v>0</v>
      </c>
      <c r="K31" s="8">
        <f t="shared" si="5"/>
        <v>15540</v>
      </c>
    </row>
    <row r="32" spans="1:11" s="2" customFormat="1" ht="12.75">
      <c r="A32" s="9">
        <v>21</v>
      </c>
      <c r="B32" s="7">
        <f t="shared" si="0"/>
        <v>0.03225806451612903</v>
      </c>
      <c r="C32" s="7">
        <v>50</v>
      </c>
      <c r="D32" s="12">
        <v>80</v>
      </c>
      <c r="E32" s="17">
        <v>50</v>
      </c>
      <c r="F32" s="18">
        <v>70</v>
      </c>
      <c r="G32" s="13">
        <f t="shared" si="1"/>
        <v>15400</v>
      </c>
      <c r="H32" s="8">
        <f t="shared" si="2"/>
        <v>1</v>
      </c>
      <c r="I32" s="8">
        <f t="shared" si="3"/>
        <v>0</v>
      </c>
      <c r="J32" s="8">
        <f t="shared" si="4"/>
        <v>30</v>
      </c>
      <c r="K32" s="8">
        <f t="shared" si="5"/>
        <v>15430</v>
      </c>
    </row>
    <row r="33" spans="1:11" s="2" customFormat="1" ht="12.75">
      <c r="A33" s="9">
        <v>22</v>
      </c>
      <c r="B33" s="7">
        <f t="shared" si="0"/>
        <v>0.03225806451612903</v>
      </c>
      <c r="C33" s="7">
        <v>49</v>
      </c>
      <c r="D33" s="12">
        <v>81</v>
      </c>
      <c r="E33" s="17">
        <v>49</v>
      </c>
      <c r="F33" s="18">
        <v>70</v>
      </c>
      <c r="G33" s="13">
        <f t="shared" si="1"/>
        <v>15260</v>
      </c>
      <c r="H33" s="8">
        <f t="shared" si="2"/>
        <v>2</v>
      </c>
      <c r="I33" s="8">
        <f t="shared" si="3"/>
        <v>0</v>
      </c>
      <c r="J33" s="8">
        <f t="shared" si="4"/>
        <v>60</v>
      </c>
      <c r="K33" s="8">
        <f t="shared" si="5"/>
        <v>15320</v>
      </c>
    </row>
    <row r="34" spans="1:11" s="2" customFormat="1" ht="12.75">
      <c r="A34" s="9">
        <v>23</v>
      </c>
      <c r="B34" s="7">
        <f t="shared" si="0"/>
        <v>0.03225806451612903</v>
      </c>
      <c r="C34" s="7">
        <v>48</v>
      </c>
      <c r="D34" s="12">
        <v>82</v>
      </c>
      <c r="E34" s="17">
        <v>48</v>
      </c>
      <c r="F34" s="18">
        <v>70</v>
      </c>
      <c r="G34" s="13">
        <f t="shared" si="1"/>
        <v>15120</v>
      </c>
      <c r="H34" s="8">
        <f t="shared" si="2"/>
        <v>3</v>
      </c>
      <c r="I34" s="8">
        <f t="shared" si="3"/>
        <v>0</v>
      </c>
      <c r="J34" s="8">
        <f t="shared" si="4"/>
        <v>90</v>
      </c>
      <c r="K34" s="8">
        <f t="shared" si="5"/>
        <v>15210</v>
      </c>
    </row>
    <row r="35" spans="1:11" s="2" customFormat="1" ht="12.75">
      <c r="A35" s="9">
        <v>24</v>
      </c>
      <c r="B35" s="7">
        <f t="shared" si="0"/>
        <v>0.03225806451612903</v>
      </c>
      <c r="C35" s="7">
        <v>47</v>
      </c>
      <c r="D35" s="12">
        <v>83</v>
      </c>
      <c r="E35" s="17">
        <v>47</v>
      </c>
      <c r="F35" s="18">
        <v>70</v>
      </c>
      <c r="G35" s="13">
        <f t="shared" si="1"/>
        <v>14980</v>
      </c>
      <c r="H35" s="8">
        <f t="shared" si="2"/>
        <v>4</v>
      </c>
      <c r="I35" s="8">
        <f t="shared" si="3"/>
        <v>0</v>
      </c>
      <c r="J35" s="8">
        <f t="shared" si="4"/>
        <v>120</v>
      </c>
      <c r="K35" s="8">
        <f t="shared" si="5"/>
        <v>15100</v>
      </c>
    </row>
    <row r="36" spans="1:11" s="2" customFormat="1" ht="12.75">
      <c r="A36" s="9">
        <v>25</v>
      </c>
      <c r="B36" s="7">
        <f t="shared" si="0"/>
        <v>0.03225806451612903</v>
      </c>
      <c r="C36" s="7">
        <v>46</v>
      </c>
      <c r="D36" s="12">
        <v>84</v>
      </c>
      <c r="E36" s="17">
        <v>46</v>
      </c>
      <c r="F36" s="18">
        <v>70</v>
      </c>
      <c r="G36" s="13">
        <f t="shared" si="1"/>
        <v>14840</v>
      </c>
      <c r="H36" s="8">
        <f t="shared" si="2"/>
        <v>5</v>
      </c>
      <c r="I36" s="8">
        <f t="shared" si="3"/>
        <v>0</v>
      </c>
      <c r="J36" s="8">
        <f t="shared" si="4"/>
        <v>150</v>
      </c>
      <c r="K36" s="8">
        <f t="shared" si="5"/>
        <v>14990</v>
      </c>
    </row>
    <row r="37" spans="1:11" s="2" customFormat="1" ht="12.75">
      <c r="A37" s="9">
        <v>26</v>
      </c>
      <c r="B37" s="7">
        <f t="shared" si="0"/>
        <v>0.03225806451612903</v>
      </c>
      <c r="C37" s="7">
        <v>45</v>
      </c>
      <c r="D37" s="12">
        <v>85</v>
      </c>
      <c r="E37" s="17">
        <v>45</v>
      </c>
      <c r="F37" s="18">
        <v>70</v>
      </c>
      <c r="G37" s="13">
        <f t="shared" si="1"/>
        <v>14700</v>
      </c>
      <c r="H37" s="8">
        <f t="shared" si="2"/>
        <v>6</v>
      </c>
      <c r="I37" s="8">
        <f t="shared" si="3"/>
        <v>0</v>
      </c>
      <c r="J37" s="8">
        <f t="shared" si="4"/>
        <v>180</v>
      </c>
      <c r="K37" s="8">
        <f t="shared" si="5"/>
        <v>14880</v>
      </c>
    </row>
    <row r="38" spans="1:11" s="2" customFormat="1" ht="12.75">
      <c r="A38" s="9">
        <v>27</v>
      </c>
      <c r="B38" s="7">
        <f t="shared" si="0"/>
        <v>0.03225806451612903</v>
      </c>
      <c r="C38" s="7">
        <v>44</v>
      </c>
      <c r="D38" s="12">
        <v>86</v>
      </c>
      <c r="E38" s="17">
        <v>44</v>
      </c>
      <c r="F38" s="18">
        <v>70</v>
      </c>
      <c r="G38" s="13">
        <f t="shared" si="1"/>
        <v>14560</v>
      </c>
      <c r="H38" s="8">
        <f t="shared" si="2"/>
        <v>7</v>
      </c>
      <c r="I38" s="8">
        <f t="shared" si="3"/>
        <v>0</v>
      </c>
      <c r="J38" s="8">
        <f t="shared" si="4"/>
        <v>210</v>
      </c>
      <c r="K38" s="8">
        <f t="shared" si="5"/>
        <v>14770</v>
      </c>
    </row>
    <row r="39" spans="1:11" s="2" customFormat="1" ht="12.75">
      <c r="A39" s="9">
        <v>28</v>
      </c>
      <c r="B39" s="7">
        <f t="shared" si="0"/>
        <v>0.03225806451612903</v>
      </c>
      <c r="C39" s="7">
        <v>43</v>
      </c>
      <c r="D39" s="12">
        <v>87</v>
      </c>
      <c r="E39" s="17">
        <v>43</v>
      </c>
      <c r="F39" s="18">
        <v>70</v>
      </c>
      <c r="G39" s="13">
        <f t="shared" si="1"/>
        <v>14420</v>
      </c>
      <c r="H39" s="8">
        <f t="shared" si="2"/>
        <v>8</v>
      </c>
      <c r="I39" s="8">
        <f t="shared" si="3"/>
        <v>0</v>
      </c>
      <c r="J39" s="8">
        <f t="shared" si="4"/>
        <v>240</v>
      </c>
      <c r="K39" s="8">
        <f t="shared" si="5"/>
        <v>14660</v>
      </c>
    </row>
    <row r="40" spans="1:11" s="2" customFormat="1" ht="12.75">
      <c r="A40" s="9">
        <v>29</v>
      </c>
      <c r="B40" s="7">
        <f t="shared" si="0"/>
        <v>0.03225806451612903</v>
      </c>
      <c r="C40" s="7">
        <v>42</v>
      </c>
      <c r="D40" s="12">
        <v>88</v>
      </c>
      <c r="E40" s="17">
        <v>42</v>
      </c>
      <c r="F40" s="18">
        <v>70</v>
      </c>
      <c r="G40" s="13">
        <f t="shared" si="1"/>
        <v>14280</v>
      </c>
      <c r="H40" s="8">
        <f t="shared" si="2"/>
        <v>9</v>
      </c>
      <c r="I40" s="8">
        <f t="shared" si="3"/>
        <v>0</v>
      </c>
      <c r="J40" s="8">
        <f t="shared" si="4"/>
        <v>270</v>
      </c>
      <c r="K40" s="8">
        <f t="shared" si="5"/>
        <v>14550</v>
      </c>
    </row>
    <row r="41" spans="1:11" s="2" customFormat="1" ht="12.75">
      <c r="A41" s="9">
        <v>30</v>
      </c>
      <c r="B41" s="7">
        <f t="shared" si="0"/>
        <v>0.03225806451612903</v>
      </c>
      <c r="C41" s="7">
        <v>41</v>
      </c>
      <c r="D41" s="12">
        <v>89</v>
      </c>
      <c r="E41" s="17">
        <v>41</v>
      </c>
      <c r="F41" s="18">
        <v>70</v>
      </c>
      <c r="G41" s="13">
        <f t="shared" si="1"/>
        <v>14140</v>
      </c>
      <c r="H41" s="8">
        <f t="shared" si="2"/>
        <v>10</v>
      </c>
      <c r="I41" s="8">
        <f t="shared" si="3"/>
        <v>0</v>
      </c>
      <c r="J41" s="8">
        <f t="shared" si="4"/>
        <v>300</v>
      </c>
      <c r="K41" s="8">
        <f t="shared" si="5"/>
        <v>14440</v>
      </c>
    </row>
    <row r="42" spans="1:11" s="2" customFormat="1" ht="13.5" thickBot="1">
      <c r="A42" s="9">
        <v>31</v>
      </c>
      <c r="B42" s="7">
        <f t="shared" si="0"/>
        <v>0.03225806451612903</v>
      </c>
      <c r="C42" s="7">
        <v>40</v>
      </c>
      <c r="D42" s="12">
        <v>90</v>
      </c>
      <c r="E42" s="19">
        <v>40</v>
      </c>
      <c r="F42" s="20">
        <v>70</v>
      </c>
      <c r="G42" s="13">
        <f t="shared" si="1"/>
        <v>14000</v>
      </c>
      <c r="H42" s="8">
        <f t="shared" si="2"/>
        <v>11</v>
      </c>
      <c r="I42" s="8">
        <f t="shared" si="3"/>
        <v>0</v>
      </c>
      <c r="J42" s="8">
        <f t="shared" si="4"/>
        <v>330</v>
      </c>
      <c r="K42" s="8">
        <f t="shared" si="5"/>
        <v>14330</v>
      </c>
    </row>
  </sheetData>
  <mergeCells count="3">
    <mergeCell ref="C10:D10"/>
    <mergeCell ref="E10:G10"/>
    <mergeCell ref="H10:J10"/>
  </mergeCells>
  <printOptions horizontalCentered="1" verticalCentered="1"/>
  <pageMargins left="0.75" right="0.75" top="1" bottom="1" header="0.5" footer="0.5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FCTUC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jsoares</dc:creator>
  <cp:keywords/>
  <dc:description/>
  <cp:lastModifiedBy>jsoares</cp:lastModifiedBy>
  <cp:lastPrinted>2001-01-16T16:18:55Z</cp:lastPrinted>
  <dcterms:created xsi:type="dcterms:W3CDTF">2000-12-12T15:13:02Z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