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0140" windowHeight="6345" activeTab="1"/>
  </bookViews>
  <sheets>
    <sheet name="Relatório de respostas 1" sheetId="1" r:id="rId1"/>
    <sheet name="Folha1" sheetId="2" r:id="rId2"/>
    <sheet name="Folha2" sheetId="3" r:id="rId3"/>
    <sheet name="Folha3" sheetId="4" r:id="rId4"/>
  </sheets>
  <definedNames>
    <definedName name="anscount" hidden="1">1</definedName>
    <definedName name="solver_adj" localSheetId="1" hidden="1">'Folha1'!$B$5:$G$6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'Folha1'!$B$8:$G$8</definedName>
    <definedName name="solver_lhs2" localSheetId="1" hidden="1">'Folha1'!$B$5:$G$5</definedName>
    <definedName name="solver_lhs3" localSheetId="1" hidden="1">'Folha1'!$B$6:$G$6</definedName>
    <definedName name="solver_lhs4" localSheetId="1" hidden="1">'Folha1'!$G$8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'Folha1'!$H$14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2</definedName>
    <definedName name="solver_rhs1" localSheetId="1" hidden="1">0</definedName>
    <definedName name="solver_rhs2" localSheetId="1" hidden="1">'Folha1'!$B$14</definedName>
    <definedName name="solver_rhs3" localSheetId="1" hidden="1">'Folha1'!$B$15</definedName>
    <definedName name="solver_rhs4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<sst xmlns="http://schemas.openxmlformats.org/spreadsheetml/2006/main" count="139" uniqueCount="74">
  <si>
    <t>PRODUCT.XLS</t>
  </si>
  <si>
    <t>Mês:</t>
  </si>
  <si>
    <t>Inventário Inicial:</t>
  </si>
  <si>
    <t>Procura:</t>
  </si>
  <si>
    <t>Inventário Final:</t>
  </si>
  <si>
    <t>Produção Normal</t>
  </si>
  <si>
    <t>Produção Normal Máxima:</t>
  </si>
  <si>
    <t>Produção Extra Máxima:</t>
  </si>
  <si>
    <t>Produção Extra:</t>
  </si>
  <si>
    <r>
      <t>7.9</t>
    </r>
    <r>
      <rPr>
        <sz val="10"/>
        <rFont val="Arial"/>
        <family val="0"/>
      </rPr>
      <t xml:space="preserve"> Multiperiod Production Scheduling (Texto 10)</t>
    </r>
  </si>
  <si>
    <t>Custo de prod. Normal</t>
  </si>
  <si>
    <t>Custo de prod. Extra</t>
  </si>
  <si>
    <t>Custo Total:</t>
  </si>
  <si>
    <t>Custo man. Inventário</t>
  </si>
  <si>
    <t>Custo man. Inventário unidade</t>
  </si>
  <si>
    <t>Custo prod. unidade (Normal):</t>
  </si>
  <si>
    <t>Custo prod. unidade (Extra):</t>
  </si>
  <si>
    <t>Microsoft Excel 8.0 Relatório de respostas</t>
  </si>
  <si>
    <t>Folha de cálculo: [product.xls]Folha1</t>
  </si>
  <si>
    <t>Relatório gerado: 10-11-1999 22:10:39</t>
  </si>
  <si>
    <t>Célula de destino (Mín)</t>
  </si>
  <si>
    <t>Célula</t>
  </si>
  <si>
    <t>Nome</t>
  </si>
  <si>
    <t>Valor original</t>
  </si>
  <si>
    <t>Valor final</t>
  </si>
  <si>
    <t>Células ajustáveis</t>
  </si>
  <si>
    <t>Restrições</t>
  </si>
  <si>
    <t>Valor da célula</t>
  </si>
  <si>
    <t>Fórmula</t>
  </si>
  <si>
    <t>Estado</t>
  </si>
  <si>
    <t>Tolerância</t>
  </si>
  <si>
    <t>$H$16</t>
  </si>
  <si>
    <t>$B$7</t>
  </si>
  <si>
    <t>$C$7</t>
  </si>
  <si>
    <t>Produção Normal 7.9 Multiperiod Production Scheduling (Texto 10)</t>
  </si>
  <si>
    <t>$D$7</t>
  </si>
  <si>
    <t>$E$7</t>
  </si>
  <si>
    <t>$F$7</t>
  </si>
  <si>
    <t>$G$7</t>
  </si>
  <si>
    <t>$B$8</t>
  </si>
  <si>
    <t>$C$8</t>
  </si>
  <si>
    <t>Produção Extra: 7.9 Multiperiod Production Scheduling (Texto 10)</t>
  </si>
  <si>
    <t>$D$8</t>
  </si>
  <si>
    <t>$E$8</t>
  </si>
  <si>
    <t>$F$8</t>
  </si>
  <si>
    <t>$G$8</t>
  </si>
  <si>
    <t>$B$10</t>
  </si>
  <si>
    <t>$B$10&gt;=0</t>
  </si>
  <si>
    <t>Não arquivar</t>
  </si>
  <si>
    <t>$C$10</t>
  </si>
  <si>
    <t>Inventário Final: 7.9 Multiperiod Production Scheduling (Texto 10)</t>
  </si>
  <si>
    <t>$C$10&gt;=0</t>
  </si>
  <si>
    <t>$D$10</t>
  </si>
  <si>
    <t>$D$10&gt;=0</t>
  </si>
  <si>
    <t>$E$10</t>
  </si>
  <si>
    <t>$E$10&gt;=0</t>
  </si>
  <si>
    <t>$F$10</t>
  </si>
  <si>
    <t>$F$10&gt;=0</t>
  </si>
  <si>
    <t>Arquivar</t>
  </si>
  <si>
    <t>$G$10</t>
  </si>
  <si>
    <t>$G$10&gt;=0</t>
  </si>
  <si>
    <t>$G$10=0</t>
  </si>
  <si>
    <t>$B$7&lt;=$B$18</t>
  </si>
  <si>
    <t>$C$7&lt;=$B$18</t>
  </si>
  <si>
    <t>$D$7&lt;=$B$18</t>
  </si>
  <si>
    <t>$E$7&lt;=$B$18</t>
  </si>
  <si>
    <t>$F$7&lt;=$B$18</t>
  </si>
  <si>
    <t>$G$7&lt;=$B$18</t>
  </si>
  <si>
    <t>$B$8&lt;=$B$19</t>
  </si>
  <si>
    <t>$C$8&lt;=$B$19</t>
  </si>
  <si>
    <t>$D$8&lt;=$B$19</t>
  </si>
  <si>
    <t>$E$8&lt;=$B$19</t>
  </si>
  <si>
    <t>$F$8&lt;=$B$19</t>
  </si>
  <si>
    <t>$G$8&lt;=$B$19</t>
  </si>
</sst>
</file>

<file path=xl/styles.xml><?xml version="1.0" encoding="utf-8"?>
<styleSheet xmlns="http://schemas.openxmlformats.org/spreadsheetml/2006/main">
  <numFmts count="11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[$$-409]#,##0.00_ ;\-[$$-409]#,##0.00\ "/>
    <numFmt numFmtId="165" formatCode="[$$-409]#,##0.0_ ;\-[$$-409]#,##0.0\ "/>
    <numFmt numFmtId="166" formatCode="[$$-409]#,##0_ ;\-[$$-409]#,##0\ 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15" applyNumberFormat="1" applyAlignment="1">
      <alignment/>
    </xf>
    <xf numFmtId="166" fontId="0" fillId="2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56.00390625" style="0" bestFit="1" customWidth="1"/>
    <col min="4" max="4" width="14.8515625" style="0" bestFit="1" customWidth="1"/>
    <col min="5" max="5" width="13.00390625" style="0" bestFit="1" customWidth="1"/>
    <col min="6" max="6" width="11.140625" style="0" bestFit="1" customWidth="1"/>
    <col min="7" max="7" width="10.7109375" style="0" bestFit="1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 t="s">
        <v>19</v>
      </c>
    </row>
    <row r="6" ht="13.5" thickBot="1">
      <c r="A6" t="s">
        <v>20</v>
      </c>
    </row>
    <row r="7" spans="2:5" ht="13.5" thickBot="1">
      <c r="B7" s="18" t="s">
        <v>21</v>
      </c>
      <c r="C7" s="18" t="s">
        <v>22</v>
      </c>
      <c r="D7" s="18" t="s">
        <v>23</v>
      </c>
      <c r="E7" s="18" t="s">
        <v>24</v>
      </c>
    </row>
    <row r="8" spans="2:5" ht="13.5" thickBot="1">
      <c r="B8" s="17" t="s">
        <v>31</v>
      </c>
      <c r="C8" s="17" t="s">
        <v>12</v>
      </c>
      <c r="D8" s="20">
        <v>-5550520</v>
      </c>
      <c r="E8" s="20">
        <v>22204000.000000007</v>
      </c>
    </row>
    <row r="11" ht="13.5" thickBot="1">
      <c r="A11" t="s">
        <v>25</v>
      </c>
    </row>
    <row r="12" spans="2:5" ht="13.5" thickBot="1">
      <c r="B12" s="18" t="s">
        <v>21</v>
      </c>
      <c r="C12" s="18" t="s">
        <v>22</v>
      </c>
      <c r="D12" s="18" t="s">
        <v>23</v>
      </c>
      <c r="E12" s="18" t="s">
        <v>24</v>
      </c>
    </row>
    <row r="13" spans="2:5" ht="12.75">
      <c r="B13" s="19" t="s">
        <v>32</v>
      </c>
      <c r="C13" s="19" t="s">
        <v>5</v>
      </c>
      <c r="D13" s="21">
        <v>1</v>
      </c>
      <c r="E13" s="21">
        <v>3000</v>
      </c>
    </row>
    <row r="14" spans="2:5" ht="12.75">
      <c r="B14" s="19" t="s">
        <v>33</v>
      </c>
      <c r="C14" s="19" t="s">
        <v>34</v>
      </c>
      <c r="D14" s="21">
        <v>2</v>
      </c>
      <c r="E14" s="21">
        <v>3000</v>
      </c>
    </row>
    <row r="15" spans="2:5" ht="12.75">
      <c r="B15" s="19" t="s">
        <v>35</v>
      </c>
      <c r="C15" s="19" t="s">
        <v>5</v>
      </c>
      <c r="D15" s="21">
        <v>3</v>
      </c>
      <c r="E15" s="21">
        <v>3000</v>
      </c>
    </row>
    <row r="16" spans="2:5" ht="12.75">
      <c r="B16" s="19" t="s">
        <v>36</v>
      </c>
      <c r="C16" s="19" t="s">
        <v>5</v>
      </c>
      <c r="D16" s="21">
        <v>4</v>
      </c>
      <c r="E16" s="21">
        <v>3000</v>
      </c>
    </row>
    <row r="17" spans="2:5" ht="12.75">
      <c r="B17" s="19" t="s">
        <v>37</v>
      </c>
      <c r="C17" s="19" t="s">
        <v>5</v>
      </c>
      <c r="D17" s="21">
        <v>5</v>
      </c>
      <c r="E17" s="21">
        <v>3000</v>
      </c>
    </row>
    <row r="18" spans="2:5" ht="12.75">
      <c r="B18" s="19" t="s">
        <v>38</v>
      </c>
      <c r="C18" s="19" t="s">
        <v>5</v>
      </c>
      <c r="D18" s="21">
        <v>6</v>
      </c>
      <c r="E18" s="21">
        <v>3000</v>
      </c>
    </row>
    <row r="19" spans="2:5" ht="12.75">
      <c r="B19" s="19" t="s">
        <v>39</v>
      </c>
      <c r="C19" s="19" t="s">
        <v>8</v>
      </c>
      <c r="D19" s="21">
        <v>0</v>
      </c>
      <c r="E19" s="21">
        <v>2.3092638912203256E-13</v>
      </c>
    </row>
    <row r="20" spans="2:5" ht="12.75">
      <c r="B20" s="19" t="s">
        <v>40</v>
      </c>
      <c r="C20" s="19" t="s">
        <v>41</v>
      </c>
      <c r="D20" s="21">
        <v>0</v>
      </c>
      <c r="E20" s="21">
        <v>750</v>
      </c>
    </row>
    <row r="21" spans="2:5" ht="12.75">
      <c r="B21" s="19" t="s">
        <v>42</v>
      </c>
      <c r="C21" s="19" t="s">
        <v>8</v>
      </c>
      <c r="D21" s="21">
        <v>0</v>
      </c>
      <c r="E21" s="21">
        <v>750</v>
      </c>
    </row>
    <row r="22" spans="2:5" ht="12.75">
      <c r="B22" s="19" t="s">
        <v>43</v>
      </c>
      <c r="C22" s="19" t="s">
        <v>8</v>
      </c>
      <c r="D22" s="21">
        <v>0</v>
      </c>
      <c r="E22" s="21">
        <v>750</v>
      </c>
    </row>
    <row r="23" spans="2:5" ht="12.75">
      <c r="B23" s="19" t="s">
        <v>44</v>
      </c>
      <c r="C23" s="19" t="s">
        <v>8</v>
      </c>
      <c r="D23" s="21">
        <v>0</v>
      </c>
      <c r="E23" s="21">
        <v>750</v>
      </c>
    </row>
    <row r="24" spans="2:5" ht="13.5" thickBot="1">
      <c r="B24" s="17" t="s">
        <v>45</v>
      </c>
      <c r="C24" s="17" t="s">
        <v>8</v>
      </c>
      <c r="D24" s="22">
        <v>0</v>
      </c>
      <c r="E24" s="22">
        <v>6.9428805805169945E-12</v>
      </c>
    </row>
    <row r="27" ht="13.5" thickBot="1">
      <c r="A27" t="s">
        <v>26</v>
      </c>
    </row>
    <row r="28" spans="2:7" ht="13.5" thickBot="1">
      <c r="B28" s="18" t="s">
        <v>21</v>
      </c>
      <c r="C28" s="18" t="s">
        <v>22</v>
      </c>
      <c r="D28" s="18" t="s">
        <v>27</v>
      </c>
      <c r="E28" s="18" t="s">
        <v>28</v>
      </c>
      <c r="F28" s="18" t="s">
        <v>29</v>
      </c>
      <c r="G28" s="18" t="s">
        <v>30</v>
      </c>
    </row>
    <row r="29" spans="2:7" ht="12.75">
      <c r="B29" s="19" t="s">
        <v>46</v>
      </c>
      <c r="C29" s="19" t="s">
        <v>4</v>
      </c>
      <c r="D29" s="21">
        <v>500</v>
      </c>
      <c r="E29" s="19" t="s">
        <v>47</v>
      </c>
      <c r="F29" s="19" t="s">
        <v>48</v>
      </c>
      <c r="G29" s="21">
        <v>500</v>
      </c>
    </row>
    <row r="30" spans="2:7" ht="12.75">
      <c r="B30" s="19" t="s">
        <v>49</v>
      </c>
      <c r="C30" s="19" t="s">
        <v>50</v>
      </c>
      <c r="D30" s="21">
        <v>1050</v>
      </c>
      <c r="E30" s="19" t="s">
        <v>51</v>
      </c>
      <c r="F30" s="19" t="s">
        <v>48</v>
      </c>
      <c r="G30" s="21">
        <v>1050</v>
      </c>
    </row>
    <row r="31" spans="2:7" ht="12.75">
      <c r="B31" s="19" t="s">
        <v>52</v>
      </c>
      <c r="C31" s="19" t="s">
        <v>4</v>
      </c>
      <c r="D31" s="21">
        <v>1000</v>
      </c>
      <c r="E31" s="19" t="s">
        <v>53</v>
      </c>
      <c r="F31" s="19" t="s">
        <v>48</v>
      </c>
      <c r="G31" s="21">
        <v>1000</v>
      </c>
    </row>
    <row r="32" spans="2:7" ht="12.75">
      <c r="B32" s="19" t="s">
        <v>54</v>
      </c>
      <c r="C32" s="19" t="s">
        <v>4</v>
      </c>
      <c r="D32" s="21">
        <v>1250</v>
      </c>
      <c r="E32" s="19" t="s">
        <v>55</v>
      </c>
      <c r="F32" s="19" t="s">
        <v>48</v>
      </c>
      <c r="G32" s="21">
        <v>1250</v>
      </c>
    </row>
    <row r="33" spans="2:7" ht="12.75">
      <c r="B33" s="19" t="s">
        <v>56</v>
      </c>
      <c r="C33" s="19" t="s">
        <v>4</v>
      </c>
      <c r="D33" s="21">
        <v>0</v>
      </c>
      <c r="E33" s="19" t="s">
        <v>57</v>
      </c>
      <c r="F33" s="19" t="s">
        <v>58</v>
      </c>
      <c r="G33" s="21">
        <v>0</v>
      </c>
    </row>
    <row r="34" spans="2:7" ht="12.75">
      <c r="B34" s="19" t="s">
        <v>59</v>
      </c>
      <c r="C34" s="19" t="s">
        <v>4</v>
      </c>
      <c r="D34" s="21">
        <v>6.821210263296962E-12</v>
      </c>
      <c r="E34" s="19" t="s">
        <v>60</v>
      </c>
      <c r="F34" s="19" t="s">
        <v>58</v>
      </c>
      <c r="G34" s="21">
        <v>0</v>
      </c>
    </row>
    <row r="35" spans="2:7" ht="12.75">
      <c r="B35" s="19" t="s">
        <v>59</v>
      </c>
      <c r="C35" s="19" t="s">
        <v>4</v>
      </c>
      <c r="D35" s="21">
        <v>6.821210263296962E-12</v>
      </c>
      <c r="E35" s="19" t="s">
        <v>61</v>
      </c>
      <c r="F35" s="19" t="s">
        <v>48</v>
      </c>
      <c r="G35" s="19">
        <v>0</v>
      </c>
    </row>
    <row r="36" spans="2:7" ht="12.75">
      <c r="B36" s="19" t="s">
        <v>32</v>
      </c>
      <c r="C36" s="19" t="s">
        <v>5</v>
      </c>
      <c r="D36" s="21">
        <v>3000</v>
      </c>
      <c r="E36" s="19" t="s">
        <v>62</v>
      </c>
      <c r="F36" s="19" t="s">
        <v>58</v>
      </c>
      <c r="G36" s="19">
        <v>0</v>
      </c>
    </row>
    <row r="37" spans="2:7" ht="12.75">
      <c r="B37" s="19" t="s">
        <v>33</v>
      </c>
      <c r="C37" s="19" t="s">
        <v>34</v>
      </c>
      <c r="D37" s="21">
        <v>3000</v>
      </c>
      <c r="E37" s="19" t="s">
        <v>63</v>
      </c>
      <c r="F37" s="19" t="s">
        <v>58</v>
      </c>
      <c r="G37" s="19">
        <v>0</v>
      </c>
    </row>
    <row r="38" spans="2:7" ht="12.75">
      <c r="B38" s="19" t="s">
        <v>35</v>
      </c>
      <c r="C38" s="19" t="s">
        <v>5</v>
      </c>
      <c r="D38" s="21">
        <v>3000</v>
      </c>
      <c r="E38" s="19" t="s">
        <v>64</v>
      </c>
      <c r="F38" s="19" t="s">
        <v>58</v>
      </c>
      <c r="G38" s="19">
        <v>0</v>
      </c>
    </row>
    <row r="39" spans="2:7" ht="12.75">
      <c r="B39" s="19" t="s">
        <v>36</v>
      </c>
      <c r="C39" s="19" t="s">
        <v>5</v>
      </c>
      <c r="D39" s="21">
        <v>3000</v>
      </c>
      <c r="E39" s="19" t="s">
        <v>65</v>
      </c>
      <c r="F39" s="19" t="s">
        <v>58</v>
      </c>
      <c r="G39" s="19">
        <v>0</v>
      </c>
    </row>
    <row r="40" spans="2:7" ht="12.75">
      <c r="B40" s="19" t="s">
        <v>37</v>
      </c>
      <c r="C40" s="19" t="s">
        <v>5</v>
      </c>
      <c r="D40" s="21">
        <v>3000</v>
      </c>
      <c r="E40" s="19" t="s">
        <v>66</v>
      </c>
      <c r="F40" s="19" t="s">
        <v>58</v>
      </c>
      <c r="G40" s="19">
        <v>0</v>
      </c>
    </row>
    <row r="41" spans="2:7" ht="12.75">
      <c r="B41" s="19" t="s">
        <v>38</v>
      </c>
      <c r="C41" s="19" t="s">
        <v>5</v>
      </c>
      <c r="D41" s="21">
        <v>3000</v>
      </c>
      <c r="E41" s="19" t="s">
        <v>67</v>
      </c>
      <c r="F41" s="19" t="s">
        <v>58</v>
      </c>
      <c r="G41" s="19">
        <v>0</v>
      </c>
    </row>
    <row r="42" spans="2:7" ht="12.75">
      <c r="B42" s="19" t="s">
        <v>39</v>
      </c>
      <c r="C42" s="19" t="s">
        <v>8</v>
      </c>
      <c r="D42" s="21">
        <v>2.3092638912203256E-13</v>
      </c>
      <c r="E42" s="19" t="s">
        <v>68</v>
      </c>
      <c r="F42" s="19" t="s">
        <v>48</v>
      </c>
      <c r="G42" s="19">
        <v>750</v>
      </c>
    </row>
    <row r="43" spans="2:7" ht="12.75">
      <c r="B43" s="19" t="s">
        <v>40</v>
      </c>
      <c r="C43" s="19" t="s">
        <v>41</v>
      </c>
      <c r="D43" s="21">
        <v>750</v>
      </c>
      <c r="E43" s="19" t="s">
        <v>69</v>
      </c>
      <c r="F43" s="19" t="s">
        <v>58</v>
      </c>
      <c r="G43" s="19">
        <v>0</v>
      </c>
    </row>
    <row r="44" spans="2:7" ht="12.75">
      <c r="B44" s="19" t="s">
        <v>42</v>
      </c>
      <c r="C44" s="19" t="s">
        <v>8</v>
      </c>
      <c r="D44" s="21">
        <v>750</v>
      </c>
      <c r="E44" s="19" t="s">
        <v>70</v>
      </c>
      <c r="F44" s="19" t="s">
        <v>58</v>
      </c>
      <c r="G44" s="19">
        <v>0</v>
      </c>
    </row>
    <row r="45" spans="2:7" ht="12.75">
      <c r="B45" s="19" t="s">
        <v>43</v>
      </c>
      <c r="C45" s="19" t="s">
        <v>8</v>
      </c>
      <c r="D45" s="21">
        <v>750</v>
      </c>
      <c r="E45" s="19" t="s">
        <v>71</v>
      </c>
      <c r="F45" s="19" t="s">
        <v>58</v>
      </c>
      <c r="G45" s="19">
        <v>0</v>
      </c>
    </row>
    <row r="46" spans="2:7" ht="12.75">
      <c r="B46" s="19" t="s">
        <v>44</v>
      </c>
      <c r="C46" s="19" t="s">
        <v>8</v>
      </c>
      <c r="D46" s="21">
        <v>750</v>
      </c>
      <c r="E46" s="19" t="s">
        <v>72</v>
      </c>
      <c r="F46" s="19" t="s">
        <v>58</v>
      </c>
      <c r="G46" s="19">
        <v>0</v>
      </c>
    </row>
    <row r="47" spans="2:7" ht="13.5" thickBot="1">
      <c r="B47" s="17" t="s">
        <v>45</v>
      </c>
      <c r="C47" s="17" t="s">
        <v>8</v>
      </c>
      <c r="D47" s="22">
        <v>6.9428805805169945E-12</v>
      </c>
      <c r="E47" s="17" t="s">
        <v>73</v>
      </c>
      <c r="F47" s="17" t="s">
        <v>48</v>
      </c>
      <c r="G47" s="17">
        <v>749.9999999999931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A1">
      <selection activeCell="F22" sqref="F22"/>
    </sheetView>
  </sheetViews>
  <sheetFormatPr defaultColWidth="9.140625" defaultRowHeight="12.75"/>
  <cols>
    <col min="1" max="1" width="24.00390625" style="0" customWidth="1"/>
    <col min="2" max="7" width="11.7109375" style="0" customWidth="1"/>
    <col min="8" max="8" width="12.421875" style="0" customWidth="1"/>
  </cols>
  <sheetData>
    <row r="1" spans="1:3" ht="12.75">
      <c r="A1" t="s">
        <v>0</v>
      </c>
      <c r="C1" s="1" t="s">
        <v>9</v>
      </c>
    </row>
    <row r="3" spans="1:7" ht="12.75">
      <c r="A3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</row>
    <row r="4" spans="1:7" ht="13.5" thickBot="1">
      <c r="A4" t="s">
        <v>2</v>
      </c>
      <c r="B4" s="5">
        <v>0</v>
      </c>
      <c r="C4" s="5">
        <f>B8</f>
        <v>500.00000000000045</v>
      </c>
      <c r="D4" s="5">
        <f>C8</f>
        <v>1050</v>
      </c>
      <c r="E4" s="5">
        <f>D8</f>
        <v>1000</v>
      </c>
      <c r="F4" s="5">
        <f>E8</f>
        <v>1250</v>
      </c>
      <c r="G4" s="5">
        <f>F8</f>
        <v>0</v>
      </c>
    </row>
    <row r="5" spans="1:7" ht="12.75">
      <c r="A5" t="s">
        <v>5</v>
      </c>
      <c r="B5" s="7">
        <v>3000</v>
      </c>
      <c r="C5" s="8">
        <v>3000</v>
      </c>
      <c r="D5" s="8">
        <v>3000</v>
      </c>
      <c r="E5" s="8">
        <v>3000</v>
      </c>
      <c r="F5" s="8">
        <v>3000</v>
      </c>
      <c r="G5" s="9">
        <v>3000</v>
      </c>
    </row>
    <row r="6" spans="1:7" ht="13.5" thickBot="1">
      <c r="A6" t="s">
        <v>8</v>
      </c>
      <c r="B6" s="10">
        <v>2.3092638912203256E-13</v>
      </c>
      <c r="C6" s="11">
        <v>750</v>
      </c>
      <c r="D6" s="11">
        <v>750</v>
      </c>
      <c r="E6" s="11">
        <v>750</v>
      </c>
      <c r="F6" s="11">
        <v>750</v>
      </c>
      <c r="G6" s="12">
        <v>6.9428805805169945E-12</v>
      </c>
    </row>
    <row r="7" spans="1:7" ht="12.75">
      <c r="A7" t="s">
        <v>3</v>
      </c>
      <c r="B7" s="6">
        <v>2500</v>
      </c>
      <c r="C7" s="6">
        <v>3200</v>
      </c>
      <c r="D7" s="6">
        <v>3800</v>
      </c>
      <c r="E7" s="6">
        <v>3500</v>
      </c>
      <c r="F7" s="6">
        <v>5000</v>
      </c>
      <c r="G7" s="6">
        <v>3000</v>
      </c>
    </row>
    <row r="8" spans="1:7" ht="12.75">
      <c r="A8" t="s">
        <v>4</v>
      </c>
      <c r="B8" s="2">
        <f>B4+B5+B6-B7</f>
        <v>500.00000000000045</v>
      </c>
      <c r="C8" s="2">
        <f>C4+C5+C6-C7</f>
        <v>1050</v>
      </c>
      <c r="D8" s="2">
        <f>D4+D5+D6-D7</f>
        <v>1000</v>
      </c>
      <c r="E8" s="2">
        <f>E4+E5+E6-E7</f>
        <v>1250</v>
      </c>
      <c r="F8" s="2">
        <f>F4+F5+F6-F7</f>
        <v>0</v>
      </c>
      <c r="G8" s="2">
        <f>G4+G5+G6-G7</f>
        <v>6.821210263296962E-12</v>
      </c>
    </row>
    <row r="9" spans="2:7" ht="12.75">
      <c r="B9" s="4"/>
      <c r="C9" s="4"/>
      <c r="D9" s="4"/>
      <c r="E9" s="4"/>
      <c r="F9" s="4"/>
      <c r="G9" s="4"/>
    </row>
    <row r="10" spans="1:7" ht="12.75">
      <c r="A10" t="s">
        <v>10</v>
      </c>
      <c r="B10" s="13">
        <f>B5*$C$18</f>
        <v>3000000</v>
      </c>
      <c r="C10" s="13">
        <f>C5*$C$18</f>
        <v>3000000</v>
      </c>
      <c r="D10" s="13">
        <f>D5*$C$18</f>
        <v>3000000</v>
      </c>
      <c r="E10" s="13">
        <f>E5*$C$18</f>
        <v>3000000</v>
      </c>
      <c r="F10" s="13">
        <f>F5*$C$18</f>
        <v>3000000</v>
      </c>
      <c r="G10" s="13">
        <f>G5*$C$18</f>
        <v>3000000</v>
      </c>
    </row>
    <row r="11" spans="1:7" ht="12.75">
      <c r="A11" t="s">
        <v>11</v>
      </c>
      <c r="B11" s="13">
        <f>B6*$C$19</f>
        <v>3.0020430585864233E-10</v>
      </c>
      <c r="C11" s="13">
        <f>C6*$C$19</f>
        <v>975000</v>
      </c>
      <c r="D11" s="13">
        <f>D6*$C$19</f>
        <v>975000</v>
      </c>
      <c r="E11" s="13">
        <f>E6*$C$19</f>
        <v>975000</v>
      </c>
      <c r="F11" s="13">
        <f>F6*$C$19</f>
        <v>975000</v>
      </c>
      <c r="G11" s="13">
        <f>G6*$C$19</f>
        <v>9.025744754672093E-09</v>
      </c>
    </row>
    <row r="12" spans="1:7" ht="12.75">
      <c r="A12" t="s">
        <v>13</v>
      </c>
      <c r="B12" s="13">
        <f>B8*$C$20</f>
        <v>40000.00000000004</v>
      </c>
      <c r="C12" s="13">
        <f>C8*$C$20</f>
        <v>84000</v>
      </c>
      <c r="D12" s="13">
        <f>D8*$C$20</f>
        <v>80000</v>
      </c>
      <c r="E12" s="13">
        <f>E8*$C$20</f>
        <v>100000</v>
      </c>
      <c r="F12" s="13">
        <f>F8*$C$20</f>
        <v>0</v>
      </c>
      <c r="G12" s="13">
        <f>G8*$C$20</f>
        <v>5.456968210637569E-10</v>
      </c>
    </row>
    <row r="13" spans="2:7" ht="13.5" thickBot="1">
      <c r="B13" s="13"/>
      <c r="C13" s="13"/>
      <c r="D13" s="13"/>
      <c r="E13" s="13"/>
      <c r="F13" s="13"/>
      <c r="G13" s="13"/>
    </row>
    <row r="14" spans="1:8" ht="13.5" thickBot="1">
      <c r="A14" t="s">
        <v>6</v>
      </c>
      <c r="B14">
        <v>3000</v>
      </c>
      <c r="G14" s="16" t="s">
        <v>12</v>
      </c>
      <c r="H14" s="15">
        <f>SUM(B10:G12)</f>
        <v>22204000.000000007</v>
      </c>
    </row>
    <row r="15" spans="1:2" ht="12.75">
      <c r="A15" t="s">
        <v>7</v>
      </c>
      <c r="B15">
        <v>750</v>
      </c>
    </row>
    <row r="18" spans="1:3" ht="12.75">
      <c r="A18" t="s">
        <v>15</v>
      </c>
      <c r="C18" s="14">
        <v>1000</v>
      </c>
    </row>
    <row r="19" spans="1:3" ht="12.75">
      <c r="A19" t="s">
        <v>16</v>
      </c>
      <c r="C19" s="14">
        <v>1300</v>
      </c>
    </row>
    <row r="20" spans="1:3" ht="12.75">
      <c r="A20" t="s">
        <v>14</v>
      </c>
      <c r="C20" s="14">
        <v>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1999-11-10T21:41:55Z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